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45621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03" i="62" l="1"/>
  <c r="D102" i="62" s="1"/>
  <c r="C103" i="62"/>
  <c r="C102" i="62" s="1"/>
  <c r="D49" i="62"/>
  <c r="C49" i="62"/>
  <c r="D61" i="62"/>
  <c r="C61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<sst xmlns="http://schemas.openxmlformats.org/spreadsheetml/2006/main" count="929" uniqueCount="653">
  <si>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</si>
  <si>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</si>
  <si>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</si>
  <si>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</si>
  <si>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</si>
  <si>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</si>
  <si>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</si>
  <si>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</si>
  <si>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</si>
  <si>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</si>
  <si>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</si>
  <si>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</si>
  <si>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</si>
  <si>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</si>
  <si>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</si>
  <si>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</si>
  <si>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</si>
  <si>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</si>
  <si>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</si>
  <si>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</si>
  <si>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</si>
  <si>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</si>
  <si>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</si>
  <si>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</si>
  <si>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</si>
  <si>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</si>
  <si>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</si>
  <si>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</si>
  <si>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</si>
  <si>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</si>
  <si>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</si>
  <si>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</si>
  <si>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</si>
  <si>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</si>
  <si>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</si>
  <si>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</si>
  <si>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</si>
  <si>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</si>
  <si>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</si>
  <si>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</si>
  <si>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</si>
  <si>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</si>
  <si>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</si>
  <si>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</si>
  <si>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</si>
  <si>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</si>
  <si>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</si>
  <si>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</si>
  <si>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</si>
  <si>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</si>
  <si>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</si>
  <si>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</si>
  <si>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</si>
  <si>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</si>
  <si>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</si>
  <si>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</si>
  <si>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</si>
  <si>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</si>
  <si>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</si>
  <si>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</si>
  <si>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</si>
  <si>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</si>
  <si>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</si>
  <si>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</si>
  <si>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</si>
  <si>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</si>
  <si>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</si>
  <si>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</si>
  <si>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</si>
  <si>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</si>
  <si>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</si>
  <si>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</si>
  <si>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</si>
  <si>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</si>
  <si>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</si>
  <si>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</si>
  <si>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</si>
  <si>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</si>
  <si>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</si>
  <si>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</si>
  <si>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</si>
  <si>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</si>
  <si>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</si>
  <si>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</si>
  <si>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</si>
  <si>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</si>
  <si>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</si>
  <si>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</si>
  <si>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</si>
  <si>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</si>
  <si>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</si>
  <si>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</si>
  <si>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</si>
  <si>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</si>
  <si>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</si>
  <si>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</si>
  <si>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</si>
  <si>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</si>
  <si>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</si>
  <si>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</si>
  <si>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</si>
  <si>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</si>
  <si>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</si>
  <si>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</si>
  <si>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</si>
  <si>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</si>
  <si>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</si>
  <si>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</si>
  <si>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</si>
  <si>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</si>
  <si>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</si>
  <si>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</si>
  <si>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</si>
  <si>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</si>
  <si>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</si>
  <si>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</si>
  <si>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</si>
  <si>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</si>
  <si>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</si>
  <si>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</si>
  <si>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</si>
  <si>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</si>
  <si>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</si>
  <si>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</si>
  <si>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</si>
  <si>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</si>
  <si>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</si>
  <si>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</si>
  <si>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</si>
  <si>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</si>
  <si>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</si>
  <si>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</si>
  <si>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</si>
  <si>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</si>
  <si>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</si>
  <si>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</si>
  <si>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</si>
  <si>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</si>
  <si>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</si>
  <si>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</si>
  <si>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</si>
  <si>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</si>
  <si>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</si>
  <si>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</si>
  <si>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</si>
  <si>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</si>
  <si>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</si>
  <si>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</si>
  <si>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</si>
  <si>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</si>
  <si>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</si>
  <si>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</si>
  <si>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</si>
  <si>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</si>
  <si>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</si>
  <si>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</si>
  <si>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</si>
  <si>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</si>
  <si>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</si>
  <si>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</si>
  <si>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</si>
  <si>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</si>
  <si>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</si>
  <si>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</si>
  <si>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</si>
  <si>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</si>
  <si>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</si>
  <si>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</si>
  <si>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</si>
  <si>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</si>
  <si>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</si>
  <si>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</si>
  <si>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</si>
  <si>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</si>
  <si>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</si>
  <si>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</si>
  <si>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</si>
  <si>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</si>
  <si>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</si>
  <si>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</si>
  <si>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</si>
  <si>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</si>
  <si>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</si>
  <si>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</si>
  <si>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</si>
  <si>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</si>
  <si>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</si>
  <si>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</si>
  <si>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</si>
  <si>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</si>
  <si>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</si>
  <si>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</si>
  <si>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</si>
  <si>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</si>
  <si>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</si>
  <si>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</si>
  <si>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</si>
  <si>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</si>
  <si>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</si>
  <si>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</si>
  <si>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</si>
  <si>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</si>
  <si>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</si>
  <si>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</si>
  <si>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</si>
  <si>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</si>
  <si>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</si>
  <si>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</si>
  <si>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</si>
  <si>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</si>
  <si>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</si>
  <si>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</si>
  <si>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</si>
  <si>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</si>
  <si>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</si>
  <si>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</si>
  <si>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</si>
  <si>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</si>
  <si>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</si>
  <si>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</si>
  <si>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</si>
  <si>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</si>
  <si>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</si>
  <si>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</si>
  <si>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</si>
  <si>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</si>
  <si>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</si>
  <si>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</si>
  <si>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</si>
  <si>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</si>
  <si>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</si>
  <si>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</si>
  <si>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</si>
  <si>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</si>
  <si>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</si>
  <si>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</si>
  <si>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</si>
  <si>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</si>
  <si>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</si>
  <si>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</si>
  <si>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</si>
  <si>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</si>
  <si>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</si>
  <si>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</si>
  <si>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</si>
  <si>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</si>
  <si>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</si>
  <si>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</si>
  <si>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</si>
  <si>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</si>
  <si>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</si>
  <si>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</si>
  <si>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</si>
  <si>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</si>
  <si>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</si>
  <si>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</si>
  <si>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</si>
  <si>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</si>
  <si>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</si>
  <si>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</si>
  <si>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</si>
  <si>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</si>
  <si>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</si>
  <si>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</si>
  <si>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</si>
  <si>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</si>
  <si>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</si>
  <si>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</si>
  <si>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</si>
  <si>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</si>
  <si>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</si>
  <si>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</si>
  <si>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</si>
  <si>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</si>
  <si>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</si>
  <si>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</si>
  <si>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</si>
  <si>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</si>
  <si>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</si>
  <si>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</si>
  <si>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</si>
  <si>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</si>
  <si>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</si>
  <si>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</si>
  <si>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</si>
  <si>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</si>
  <si>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</si>
  <si>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</si>
  <si>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</si>
  <si>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</si>
  <si>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</si>
  <si>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</si>
  <si>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</si>
  <si>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</si>
  <si>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</si>
  <si>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</si>
  <si>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</si>
  <si>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</si>
  <si>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</si>
  <si>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</si>
  <si>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</si>
  <si>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</si>
  <si>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</si>
  <si>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</si>
  <si>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</si>
  <si>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</si>
  <si>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</si>
  <si>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</si>
  <si>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</si>
  <si>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</si>
  <si>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</si>
  <si>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</si>
  <si>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</si>
  <si>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</si>
  <si>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</si>
  <si>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</si>
  <si>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</si>
  <si>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</si>
  <si>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</si>
  <si>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</si>
  <si>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</si>
  <si>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</si>
  <si>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</si>
  <si>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</si>
  <si>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</si>
  <si>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</si>
  <si>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</si>
  <si>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</si>
  <si>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</si>
  <si>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</si>
  <si>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</si>
  <si>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</si>
  <si>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</si>
  <si>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</si>
  <si>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</si>
  <si>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</si>
  <si>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</si>
  <si>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</si>
  <si>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</si>
  <si>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</si>
  <si>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</si>
  <si>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</si>
  <si>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</si>
  <si>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</si>
  <si>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</si>
  <si>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</si>
  <si>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</si>
  <si>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</si>
  <si>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</si>
  <si>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</si>
  <si>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</si>
  <si>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</si>
  <si>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</si>
  <si>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</si>
  <si>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</si>
  <si>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</si>
  <si>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</si>
  <si>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</si>
  <si>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</si>
  <si>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</si>
  <si>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</si>
  <si>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</si>
  <si>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</si>
  <si>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</si>
  <si>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</si>
  <si>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</si>
  <si>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</si>
  <si>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</si>
  <si>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</si>
  <si>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</si>
  <si>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</si>
  <si>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</si>
  <si>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</si>
  <si>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</si>
  <si>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</si>
  <si>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</si>
  <si>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</si>
  <si>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</si>
  <si>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</si>
  <si>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</si>
  <si>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</si>
  <si>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</si>
  <si>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</si>
  <si>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</si>
  <si>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</si>
  <si>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</si>
  <si>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</si>
  <si>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</si>
  <si>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</si>
  <si>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</si>
  <si>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</si>
  <si>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</si>
  <si>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</si>
  <si>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</si>
  <si>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</si>
  <si>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</si>
  <si>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</si>
  <si>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</si>
  <si>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</si>
  <si>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</si>
  <si>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</si>
  <si>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</si>
  <si>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</si>
  <si>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</si>
  <si>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</si>
  <si>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</si>
  <si>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</si>
  <si>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</si>
  <si>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</si>
  <si>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</si>
  <si>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</si>
  <si>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</si>
  <si>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</si>
  <si>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</si>
  <si>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</si>
  <si>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</si>
  <si>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</si>
  <si>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</si>
  <si>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</si>
  <si>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</si>
  <si>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</si>
  <si>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</si>
  <si>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</si>
  <si>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</si>
  <si>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</si>
  <si>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</si>
  <si>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</si>
  <si>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</si>
  <si>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</si>
  <si>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</si>
  <si>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</si>
  <si>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</si>
  <si>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</si>
  <si>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</si>
  <si>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</si>
  <si>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</si>
  <si>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</si>
  <si>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</si>
  <si>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</si>
  <si>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</si>
  <si>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</si>
  <si>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</si>
  <si>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</si>
  <si>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</si>
  <si>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</si>
  <si>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</si>
  <si>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</si>
  <si>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</si>
  <si>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</si>
  <si>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</si>
  <si>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</si>
  <si>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</si>
  <si>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</si>
  <si>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</si>
  <si>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</si>
  <si>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</si>
  <si>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</si>
  <si>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</si>
  <si>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</si>
  <si>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</si>
  <si>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</si>
  <si>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</si>
  <si>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</si>
  <si>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</si>
  <si>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</si>
  <si>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</si>
  <si>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</si>
  <si>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</si>
  <si>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</si>
  <si>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</si>
  <si>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</si>
  <si>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</si>
  <si>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</si>
  <si>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</si>
  <si>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</si>
  <si>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</si>
  <si>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</si>
  <si>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</si>
  <si>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</si>
  <si>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</si>
  <si>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</si>
  <si>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</si>
  <si>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</si>
  <si>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</si>
  <si>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</si>
  <si>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</si>
  <si>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</si>
  <si>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</si>
  <si>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</si>
  <si>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</si>
  <si>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</si>
  <si>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</si>
  <si>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</si>
  <si>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</si>
  <si>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</si>
  <si>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</si>
  <si>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</si>
  <si>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</si>
  <si>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</si>
  <si>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</si>
  <si>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</si>
  <si>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</si>
  <si>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</si>
  <si>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</si>
  <si>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</si>
  <si>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</si>
  <si>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</si>
  <si>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</si>
  <si>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</si>
  <si>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</si>
  <si>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</si>
  <si>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</si>
  <si>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</si>
  <si>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</si>
  <si>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</si>
  <si>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</si>
  <si>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</si>
  <si>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</si>
  <si>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</si>
  <si>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</si>
  <si>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</si>
  <si>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</si>
  <si>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</si>
  <si>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</si>
  <si>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</si>
  <si>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</si>
  <si>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</si>
  <si>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</si>
  <si>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</si>
  <si>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</si>
  <si>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</si>
  <si>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</si>
  <si>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</si>
  <si>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</si>
  <si>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</si>
  <si>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</si>
  <si>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</si>
  <si>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</si>
  <si>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</si>
  <si>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</si>
  <si>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</si>
  <si>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</si>
  <si>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</si>
  <si>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</si>
  <si>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</si>
  <si>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</si>
  <si>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</si>
  <si>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</si>
  <si>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</si>
  <si>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</si>
  <si>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</si>
  <si>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</si>
  <si>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</si>
  <si>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</si>
  <si>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</si>
  <si>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</si>
  <si>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</si>
  <si>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</si>
  <si>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</si>
  <si>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</si>
  <si>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</si>
  <si>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</si>
  <si>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</si>
  <si>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</si>
  <si>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</si>
  <si>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</si>
  <si>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</si>
  <si>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</si>
  <si>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</si>
  <si>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</si>
  <si>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</si>
  <si>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</si>
  <si>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</si>
  <si>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</si>
  <si>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</si>
  <si>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</si>
  <si>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</si>
  <si>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</si>
  <si>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</si>
  <si>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</si>
  <si>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</si>
  <si>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</si>
  <si>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</si>
  <si>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</si>
  <si>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</si>
  <si>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</si>
  <si>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</si>
  <si>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</si>
  <si>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</si>
  <si>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</si>
  <si>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</si>
  <si>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</si>
  <si>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</si>
  <si>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</si>
  <si>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</si>
  <si>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</si>
  <si>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</si>
  <si>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</si>
  <si>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</si>
  <si>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</si>
  <si>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</si>
  <si>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</si>
  <si>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</si>
  <si>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</si>
  <si>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</si>
  <si>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</si>
  <si>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</si>
  <si>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</si>
  <si>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</si>
  <si>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</si>
  <si>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</si>
  <si>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</si>
  <si>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</si>
  <si>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</si>
  <si>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</si>
  <si>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</si>
  <si>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</si>
  <si>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</si>
  <si>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</si>
  <si>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</si>
  <si>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</si>
  <si>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</si>
  <si>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</si>
  <si>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</si>
  <si>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</si>
  <si>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</si>
  <si>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</si>
  <si>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</si>
  <si>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</si>
  <si>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</si>
  <si>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</si>
  <si>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</si>
  <si>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</si>
  <si>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</si>
  <si>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</si>
  <si>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</si>
  <si>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</si>
  <si>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</si>
  <si>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</si>
  <si>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</si>
  <si>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</si>
  <si>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</si>
  <si>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</si>
  <si>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</si>
  <si>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</si>
  <si>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</si>
  <si>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</si>
  <si>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</si>
  <si>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</si>
  <si>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</si>
  <si>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</si>
  <si>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DIF DEL MUNICIPIO CIUDAD MANUEL DOBLADO 2022</t>
  </si>
  <si>
    <t>CORRESPONDIENTE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</si>
</sst>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2022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2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5" t="str">
        <f>ESF!A1</f>
        <v>DIF DEL MUNICIPIO CIUDAD MANUEL DOBLADO 2022</v>
      </c>
      <c r="B1" s="166"/>
      <c r="C1" s="167"/>
    </row>
    <row r="2" spans="1:3" s="58" customFormat="1" ht="18" customHeight="1" x14ac:dyDescent="0.25">
      <c r="A2" s="168" t="s">
        <v>482</v>
      </c>
      <c r="B2" s="169"/>
      <c r="C2" s="170"/>
    </row>
    <row r="3" spans="1:3" s="58" customFormat="1" ht="18" customHeight="1" x14ac:dyDescent="0.25">
      <c r="A3" s="168" t="str">
        <f>ESF!A3</f>
        <v>CORRESPONDIENTE DEL 01 DE ENERO DEL 2022 AL 30 DE JUNIO DEL 2022</v>
      </c>
      <c r="B3" s="169"/>
      <c r="C3" s="170"/>
    </row>
    <row r="4" spans="1:3" s="60" customFormat="1" x14ac:dyDescent="0.2">
      <c r="A4" s="171" t="s">
        <v>478</v>
      </c>
      <c r="B4" s="172"/>
      <c r="C4" s="173"/>
    </row>
    <row r="5" spans="1:3" x14ac:dyDescent="0.2">
      <c r="A5" s="75" t="s">
        <v>517</v>
      </c>
      <c r="B5" s="75"/>
      <c r="C5" s="76">
        <v>3444365.68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3444365.68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1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4" t="str">
        <f>ESF!A1</f>
        <v>DIF DEL MUNICIPIO CIUDAD MANUEL DOBLADO 2022</v>
      </c>
      <c r="B1" s="175"/>
      <c r="C1" s="176"/>
    </row>
    <row r="2" spans="1:5" s="61" customFormat="1" ht="18.95" customHeight="1" x14ac:dyDescent="0.25">
      <c r="A2" s="177" t="s">
        <v>483</v>
      </c>
      <c r="B2" s="178"/>
      <c r="C2" s="179"/>
    </row>
    <row r="3" spans="1:5" s="61" customFormat="1" ht="18.95" customHeight="1" x14ac:dyDescent="0.25">
      <c r="A3" s="177" t="str">
        <f>ESF!A3</f>
        <v>CORRESPONDIENTE DEL 01 DE ENERO DEL 2022 AL 30 DE JUNIO DEL 2022</v>
      </c>
      <c r="B3" s="178"/>
      <c r="C3" s="179"/>
    </row>
    <row r="4" spans="1:5" x14ac:dyDescent="0.2">
      <c r="A4" s="171" t="s">
        <v>478</v>
      </c>
      <c r="B4" s="172"/>
      <c r="C4" s="173"/>
    </row>
    <row r="5" spans="1:5" x14ac:dyDescent="0.2">
      <c r="A5" s="105" t="s">
        <v>530</v>
      </c>
      <c r="B5" s="75"/>
      <c r="C5" s="98">
        <v>2881266.26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0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0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2881266.26</v>
      </c>
    </row>
    <row r="41" spans="1:5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32" workbookViewId="0">
      <selection activeCell="A47" sqref="A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4" t="str">
        <f>'Notas a los Edos Financieros'!A1</f>
        <v>DIF DEL MUNICIPIO CIUDAD MANUEL DOBLADO 2022</v>
      </c>
      <c r="B1" s="180"/>
      <c r="C1" s="180"/>
      <c r="D1" s="180"/>
      <c r="E1" s="180"/>
      <c r="F1" s="180"/>
      <c r="G1" s="49" t="s">
        <v>179</v>
      </c>
      <c r="H1" s="50">
        <f>'Notas a los Edos Financieros'!D1</f>
        <v>2022</v>
      </c>
    </row>
    <row r="2" spans="1:10" ht="18.95" customHeight="1" x14ac:dyDescent="0.2">
      <c r="A2" s="164" t="s">
        <v>484</v>
      </c>
      <c r="B2" s="180"/>
      <c r="C2" s="180"/>
      <c r="D2" s="180"/>
      <c r="E2" s="180"/>
      <c r="F2" s="180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2022 AL 30 DE JUNIO DEL 2022</v>
      </c>
      <c r="B3" s="180"/>
      <c r="C3" s="180"/>
      <c r="D3" s="180"/>
      <c r="E3" s="180"/>
      <c r="F3" s="180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22895170.059999999</v>
      </c>
      <c r="E35" s="63">
        <v>22895170.059999999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6800000</v>
      </c>
      <c r="D36" s="56">
        <v>0</v>
      </c>
      <c r="E36" s="56">
        <v>0</v>
      </c>
      <c r="F36" s="56">
        <v>6800000</v>
      </c>
    </row>
    <row r="37" spans="1:6" x14ac:dyDescent="0.2">
      <c r="A37" s="51">
        <v>8120</v>
      </c>
      <c r="B37" s="51" t="s">
        <v>95</v>
      </c>
      <c r="C37" s="56">
        <v>6800000</v>
      </c>
      <c r="D37" s="56">
        <v>3444365.68</v>
      </c>
      <c r="E37" s="56">
        <v>0</v>
      </c>
      <c r="F37" s="56">
        <v>3355634.32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3444365.68</v>
      </c>
      <c r="E39" s="56">
        <v>3444365.68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3444365.68</v>
      </c>
      <c r="F40" s="56">
        <v>3444365.68</v>
      </c>
    </row>
    <row r="41" spans="1:6" x14ac:dyDescent="0.2">
      <c r="A41" s="51">
        <v>8210</v>
      </c>
      <c r="B41" s="51" t="s">
        <v>91</v>
      </c>
      <c r="C41" s="56">
        <v>6800000</v>
      </c>
      <c r="D41" s="56">
        <v>0</v>
      </c>
      <c r="E41" s="56">
        <v>0</v>
      </c>
      <c r="F41" s="56">
        <v>6800000</v>
      </c>
    </row>
    <row r="42" spans="1:6" x14ac:dyDescent="0.2">
      <c r="A42" s="51">
        <v>8220</v>
      </c>
      <c r="B42" s="51" t="s">
        <v>90</v>
      </c>
      <c r="C42" s="56">
        <v>6800000</v>
      </c>
      <c r="D42" s="56">
        <v>902922.34</v>
      </c>
      <c r="E42" s="56">
        <v>6459717.5800000001</v>
      </c>
      <c r="F42" s="56">
        <v>1243204.76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875172.34</v>
      </c>
      <c r="E43" s="56">
        <v>902922.34</v>
      </c>
      <c r="F43" s="56">
        <v>-27750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5584545.2400000002</v>
      </c>
      <c r="E44" s="56">
        <v>2881266.26</v>
      </c>
      <c r="F44" s="56">
        <v>2703278.98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2881266.26</v>
      </c>
      <c r="E45" s="56">
        <v>2881266.26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2881266.26</v>
      </c>
      <c r="E46" s="56">
        <v>2881266.26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2881266.26</v>
      </c>
      <c r="E47" s="56">
        <v>0</v>
      </c>
      <c r="F47" s="56">
        <v>2881266.26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1" t="s">
        <v>34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2" t="s">
        <v>36</v>
      </c>
      <c r="C10" s="182"/>
      <c r="D10" s="182"/>
      <c r="E10" s="18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2" t="s">
        <v>38</v>
      </c>
      <c r="C12" s="182"/>
      <c r="D12" s="182"/>
      <c r="E12" s="182"/>
    </row>
    <row r="13" spans="1:8" s="6" customFormat="1" ht="26.1" customHeight="1" x14ac:dyDescent="0.2">
      <c r="A13" s="122" t="s">
        <v>593</v>
      </c>
      <c r="B13" s="182" t="s">
        <v>39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B138" zoomScaleNormal="100" workbookViewId="0">
      <selection activeCell="G171" sqref="G1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2" t="str">
        <f>'Notas a los Edos Financieros'!A1</f>
        <v>DIF DEL MUNICIPIO CIUDAD MANUEL DOBLADO 2022</v>
      </c>
      <c r="B1" s="163"/>
      <c r="C1" s="163"/>
      <c r="D1" s="163"/>
      <c r="E1" s="163"/>
      <c r="F1" s="163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2" t="s">
        <v>180</v>
      </c>
      <c r="B2" s="163"/>
      <c r="C2" s="163"/>
      <c r="D2" s="163"/>
      <c r="E2" s="163"/>
      <c r="F2" s="163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2" t="str">
        <f>'Notas a los Edos Financieros'!A3</f>
        <v>CORRESPONDIENTE DEL 01 DE ENERO DEL 2022 AL 30 DE JUNIO DEL 2022</v>
      </c>
      <c r="B3" s="163"/>
      <c r="C3" s="163"/>
      <c r="D3" s="163"/>
      <c r="E3" s="163"/>
      <c r="F3" s="163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239380.06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603683.94999999995</v>
      </c>
      <c r="D21" s="46">
        <v>603683.94999999995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759423.65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201304.8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0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10481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478505.48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69132.37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0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1475669.77</v>
      </c>
      <c r="D103" s="46">
        <v>1475669.77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307874.69</v>
      </c>
      <c r="D105" s="46">
        <v>307874.69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864390.58</v>
      </c>
      <c r="D110" s="46">
        <v>864390.58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303404.5</v>
      </c>
      <c r="D112" s="46">
        <v>303404.5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9357.34</v>
      </c>
      <c r="D113" s="46">
        <v>9357.34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9357.34</v>
      </c>
      <c r="D116" s="46">
        <v>9357.34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223"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DIF DEL MUNICIPIO CIUDAD MANUEL DOBLADO 2022</v>
      </c>
      <c r="B1" s="159"/>
      <c r="C1" s="15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2022 AL 30 DE JUNIO DEL 2022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2600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2600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240150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240150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3201600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78000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78000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3123600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3123600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15.68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15.68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0</v>
      </c>
      <c r="D98" s="74" t="e">
        <f>C98/C98</f>
        <v>#DIV/0!</v>
      </c>
      <c r="E98" s="70"/>
    </row>
    <row r="99" spans="1:5" x14ac:dyDescent="0.2">
      <c r="A99" s="72">
        <v>5100</v>
      </c>
      <c r="B99" s="70" t="s">
        <v>347</v>
      </c>
      <c r="C99" s="73">
        <v>0</v>
      </c>
      <c r="D99" s="74" t="e">
        <f>C99/$C$99</f>
        <v>#DIV/0!</v>
      </c>
      <c r="E99" s="70"/>
    </row>
    <row r="100" spans="1:5" x14ac:dyDescent="0.2">
      <c r="A100" s="72">
        <v>5110</v>
      </c>
      <c r="B100" s="70" t="s">
        <v>348</v>
      </c>
      <c r="C100" s="73">
        <v>2427738.79</v>
      </c>
      <c r="D100" s="74" t="e">
        <f t="shared" ref="D100:D163" si="0">C100/$C$99</f>
        <v>#DIV/0!</v>
      </c>
      <c r="E100" s="70"/>
    </row>
    <row r="101" spans="1:5" x14ac:dyDescent="0.2">
      <c r="A101" s="72">
        <v>5111</v>
      </c>
      <c r="B101" s="70" t="s">
        <v>349</v>
      </c>
      <c r="C101" s="73">
        <v>1808418.33</v>
      </c>
      <c r="D101" s="74" t="e">
        <f t="shared" si="0"/>
        <v>#DIV/0!</v>
      </c>
      <c r="E101" s="70"/>
    </row>
    <row r="102" spans="1:5" x14ac:dyDescent="0.2">
      <c r="A102" s="72">
        <v>5112</v>
      </c>
      <c r="B102" s="70" t="s">
        <v>350</v>
      </c>
      <c r="C102" s="73">
        <v>8000</v>
      </c>
      <c r="D102" s="74" t="e">
        <f t="shared" si="0"/>
        <v>#DIV/0!</v>
      </c>
      <c r="E102" s="70"/>
    </row>
    <row r="103" spans="1:5" x14ac:dyDescent="0.2">
      <c r="A103" s="72">
        <v>5113</v>
      </c>
      <c r="B103" s="70" t="s">
        <v>351</v>
      </c>
      <c r="C103" s="73">
        <v>277124.69</v>
      </c>
      <c r="D103" s="74" t="e">
        <f t="shared" si="0"/>
        <v>#DIV/0!</v>
      </c>
      <c r="E103" s="70"/>
    </row>
    <row r="104" spans="1:5" x14ac:dyDescent="0.2">
      <c r="A104" s="72">
        <v>5114</v>
      </c>
      <c r="B104" s="70" t="s">
        <v>352</v>
      </c>
      <c r="C104" s="73">
        <v>56245.32</v>
      </c>
      <c r="D104" s="74" t="e">
        <f t="shared" si="0"/>
        <v>#DIV/0!</v>
      </c>
      <c r="E104" s="70"/>
    </row>
    <row r="105" spans="1:5" x14ac:dyDescent="0.2">
      <c r="A105" s="72">
        <v>5115</v>
      </c>
      <c r="B105" s="70" t="s">
        <v>353</v>
      </c>
      <c r="C105" s="73">
        <v>277950.45</v>
      </c>
      <c r="D105" s="74" t="e">
        <f t="shared" si="0"/>
        <v>#DIV/0!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 t="e">
        <f t="shared" si="0"/>
        <v>#DIV/0!</v>
      </c>
      <c r="E106" s="70"/>
    </row>
    <row r="107" spans="1:5" x14ac:dyDescent="0.2">
      <c r="A107" s="72">
        <v>5120</v>
      </c>
      <c r="B107" s="70" t="s">
        <v>355</v>
      </c>
      <c r="C107" s="73">
        <v>202978.64</v>
      </c>
      <c r="D107" s="74" t="e">
        <f t="shared" si="0"/>
        <v>#DIV/0!</v>
      </c>
      <c r="E107" s="70"/>
    </row>
    <row r="108" spans="1:5" x14ac:dyDescent="0.2">
      <c r="A108" s="72">
        <v>5121</v>
      </c>
      <c r="B108" s="70" t="s">
        <v>356</v>
      </c>
      <c r="C108" s="73">
        <v>30676.15</v>
      </c>
      <c r="D108" s="74" t="e">
        <f t="shared" si="0"/>
        <v>#DIV/0!</v>
      </c>
      <c r="E108" s="70"/>
    </row>
    <row r="109" spans="1:5" x14ac:dyDescent="0.2">
      <c r="A109" s="72">
        <v>5122</v>
      </c>
      <c r="B109" s="70" t="s">
        <v>357</v>
      </c>
      <c r="C109" s="73">
        <v>22085.24</v>
      </c>
      <c r="D109" s="74" t="e">
        <f t="shared" si="0"/>
        <v>#DIV/0!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 t="e">
        <f t="shared" si="0"/>
        <v>#DIV/0!</v>
      </c>
      <c r="E110" s="70"/>
    </row>
    <row r="111" spans="1:5" x14ac:dyDescent="0.2">
      <c r="A111" s="72">
        <v>5124</v>
      </c>
      <c r="B111" s="70" t="s">
        <v>359</v>
      </c>
      <c r="C111" s="73">
        <v>25354.16</v>
      </c>
      <c r="D111" s="74" t="e">
        <f t="shared" si="0"/>
        <v>#DIV/0!</v>
      </c>
      <c r="E111" s="70"/>
    </row>
    <row r="112" spans="1:5" x14ac:dyDescent="0.2">
      <c r="A112" s="72">
        <v>5125</v>
      </c>
      <c r="B112" s="70" t="s">
        <v>360</v>
      </c>
      <c r="C112" s="73">
        <v>445.93</v>
      </c>
      <c r="D112" s="74" t="e">
        <f t="shared" si="0"/>
        <v>#DIV/0!</v>
      </c>
      <c r="E112" s="70"/>
    </row>
    <row r="113" spans="1:5" x14ac:dyDescent="0.2">
      <c r="A113" s="72">
        <v>5126</v>
      </c>
      <c r="B113" s="70" t="s">
        <v>361</v>
      </c>
      <c r="C113" s="73">
        <v>113760.94</v>
      </c>
      <c r="D113" s="74" t="e">
        <f t="shared" si="0"/>
        <v>#DIV/0!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 t="e">
        <f t="shared" si="0"/>
        <v>#DIV/0!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 t="e">
        <f t="shared" si="0"/>
        <v>#DIV/0!</v>
      </c>
      <c r="E115" s="70"/>
    </row>
    <row r="116" spans="1:5" x14ac:dyDescent="0.2">
      <c r="A116" s="72">
        <v>5129</v>
      </c>
      <c r="B116" s="70" t="s">
        <v>364</v>
      </c>
      <c r="C116" s="73">
        <v>10656.22</v>
      </c>
      <c r="D116" s="74" t="e">
        <f t="shared" si="0"/>
        <v>#DIV/0!</v>
      </c>
      <c r="E116" s="70"/>
    </row>
    <row r="117" spans="1:5" x14ac:dyDescent="0.2">
      <c r="A117" s="72">
        <v>5130</v>
      </c>
      <c r="B117" s="70" t="s">
        <v>365</v>
      </c>
      <c r="C117" s="73">
        <v>249447.99</v>
      </c>
      <c r="D117" s="74" t="e">
        <f t="shared" si="0"/>
        <v>#DIV/0!</v>
      </c>
      <c r="E117" s="70"/>
    </row>
    <row r="118" spans="1:5" x14ac:dyDescent="0.2">
      <c r="A118" s="72">
        <v>5131</v>
      </c>
      <c r="B118" s="70" t="s">
        <v>366</v>
      </c>
      <c r="C118" s="73">
        <v>35625.410000000003</v>
      </c>
      <c r="D118" s="74" t="e">
        <f t="shared" si="0"/>
        <v>#DIV/0!</v>
      </c>
      <c r="E118" s="70"/>
    </row>
    <row r="119" spans="1:5" x14ac:dyDescent="0.2">
      <c r="A119" s="72">
        <v>5132</v>
      </c>
      <c r="B119" s="70" t="s">
        <v>367</v>
      </c>
      <c r="C119" s="73">
        <v>27000</v>
      </c>
      <c r="D119" s="74" t="e">
        <f t="shared" si="0"/>
        <v>#DIV/0!</v>
      </c>
      <c r="E119" s="70"/>
    </row>
    <row r="120" spans="1:5" x14ac:dyDescent="0.2">
      <c r="A120" s="72">
        <v>5133</v>
      </c>
      <c r="B120" s="70" t="s">
        <v>368</v>
      </c>
      <c r="C120" s="73">
        <v>12780</v>
      </c>
      <c r="D120" s="74" t="e">
        <f t="shared" si="0"/>
        <v>#DIV/0!</v>
      </c>
      <c r="E120" s="70"/>
    </row>
    <row r="121" spans="1:5" x14ac:dyDescent="0.2">
      <c r="A121" s="72">
        <v>5134</v>
      </c>
      <c r="B121" s="70" t="s">
        <v>369</v>
      </c>
      <c r="C121" s="73">
        <v>5875.17</v>
      </c>
      <c r="D121" s="74" t="e">
        <f t="shared" si="0"/>
        <v>#DIV/0!</v>
      </c>
      <c r="E121" s="70"/>
    </row>
    <row r="122" spans="1:5" x14ac:dyDescent="0.2">
      <c r="A122" s="72">
        <v>5135</v>
      </c>
      <c r="B122" s="70" t="s">
        <v>370</v>
      </c>
      <c r="C122" s="73">
        <v>9409.94</v>
      </c>
      <c r="D122" s="74" t="e">
        <f t="shared" si="0"/>
        <v>#DIV/0!</v>
      </c>
      <c r="E122" s="70"/>
    </row>
    <row r="123" spans="1:5" x14ac:dyDescent="0.2">
      <c r="A123" s="72">
        <v>5136</v>
      </c>
      <c r="B123" s="70" t="s">
        <v>371</v>
      </c>
      <c r="C123" s="73">
        <v>19018.2</v>
      </c>
      <c r="D123" s="74" t="e">
        <f t="shared" si="0"/>
        <v>#DIV/0!</v>
      </c>
      <c r="E123" s="70"/>
    </row>
    <row r="124" spans="1:5" x14ac:dyDescent="0.2">
      <c r="A124" s="72">
        <v>5137</v>
      </c>
      <c r="B124" s="70" t="s">
        <v>372</v>
      </c>
      <c r="C124" s="73">
        <v>1500</v>
      </c>
      <c r="D124" s="74" t="e">
        <f t="shared" si="0"/>
        <v>#DIV/0!</v>
      </c>
      <c r="E124" s="70"/>
    </row>
    <row r="125" spans="1:5" x14ac:dyDescent="0.2">
      <c r="A125" s="72">
        <v>5138</v>
      </c>
      <c r="B125" s="70" t="s">
        <v>373</v>
      </c>
      <c r="C125" s="73">
        <v>86904.28</v>
      </c>
      <c r="D125" s="74" t="e">
        <f t="shared" si="0"/>
        <v>#DIV/0!</v>
      </c>
      <c r="E125" s="70"/>
    </row>
    <row r="126" spans="1:5" x14ac:dyDescent="0.2">
      <c r="A126" s="72">
        <v>5139</v>
      </c>
      <c r="B126" s="70" t="s">
        <v>374</v>
      </c>
      <c r="C126" s="73">
        <v>51334.99</v>
      </c>
      <c r="D126" s="74" t="e">
        <f t="shared" si="0"/>
        <v>#DIV/0!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 t="e">
        <f t="shared" si="0"/>
        <v>#DIV/0!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 t="e">
        <f t="shared" si="0"/>
        <v>#DIV/0!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 t="e">
        <f t="shared" si="0"/>
        <v>#DIV/0!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 t="e">
        <f t="shared" si="0"/>
        <v>#DIV/0!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 t="e">
        <f t="shared" si="0"/>
        <v>#DIV/0!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 t="e">
        <f t="shared" si="0"/>
        <v>#DIV/0!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 t="e">
        <f t="shared" si="0"/>
        <v>#DIV/0!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 t="e">
        <f t="shared" si="0"/>
        <v>#DIV/0!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 t="e">
        <f t="shared" si="0"/>
        <v>#DIV/0!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 t="e">
        <f t="shared" si="0"/>
        <v>#DIV/0!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 t="e">
        <f t="shared" si="0"/>
        <v>#DIV/0!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 t="e">
        <f t="shared" si="0"/>
        <v>#DIV/0!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 t="e">
        <f t="shared" si="0"/>
        <v>#DIV/0!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 t="e">
        <f t="shared" si="0"/>
        <v>#DIV/0!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 t="e">
        <f t="shared" si="0"/>
        <v>#DIV/0!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 t="e">
        <f t="shared" si="0"/>
        <v>#DIV/0!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 t="e">
        <f t="shared" si="0"/>
        <v>#DIV/0!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 t="e">
        <f t="shared" si="0"/>
        <v>#DIV/0!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 t="e">
        <f t="shared" si="0"/>
        <v>#DIV/0!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 t="e">
        <f t="shared" si="0"/>
        <v>#DIV/0!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 t="e">
        <f t="shared" si="0"/>
        <v>#DIV/0!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 t="e">
        <f t="shared" si="0"/>
        <v>#DIV/0!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 t="e">
        <f t="shared" si="0"/>
        <v>#DIV/0!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 t="e">
        <f t="shared" si="0"/>
        <v>#DIV/0!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 t="e">
        <f t="shared" si="0"/>
        <v>#DIV/0!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 t="e">
        <f t="shared" si="0"/>
        <v>#DIV/0!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 t="e">
        <f t="shared" si="0"/>
        <v>#DIV/0!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 t="e">
        <f t="shared" si="0"/>
        <v>#DIV/0!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 t="e">
        <f t="shared" si="0"/>
        <v>#DIV/0!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 t="e">
        <f t="shared" si="0"/>
        <v>#DIV/0!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 t="e">
        <f t="shared" si="0"/>
        <v>#DIV/0!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 t="e">
        <f t="shared" si="0"/>
        <v>#DIV/0!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 t="e">
        <f t="shared" si="0"/>
        <v>#DIV/0!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 t="e">
        <f t="shared" si="0"/>
        <v>#DIV/0!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 t="e">
        <f t="shared" si="0"/>
        <v>#DIV/0!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 t="e">
        <f t="shared" si="0"/>
        <v>#DIV/0!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 t="e">
        <f t="shared" si="0"/>
        <v>#DIV/0!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 t="e">
        <f t="shared" ref="D164:D220" si="1">C164/$C$99</f>
        <v>#DIV/0!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 t="e">
        <f t="shared" si="1"/>
        <v>#DIV/0!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 t="e">
        <f t="shared" si="1"/>
        <v>#DIV/0!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 t="e">
        <f t="shared" si="1"/>
        <v>#DIV/0!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 t="e">
        <f t="shared" si="1"/>
        <v>#DIV/0!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 t="e">
        <f t="shared" si="1"/>
        <v>#DIV/0!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 t="e">
        <f t="shared" si="1"/>
        <v>#DIV/0!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 t="e">
        <f t="shared" si="1"/>
        <v>#DIV/0!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 t="e">
        <f t="shared" si="1"/>
        <v>#DIV/0!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 t="e">
        <f t="shared" si="1"/>
        <v>#DIV/0!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 t="e">
        <f t="shared" si="1"/>
        <v>#DIV/0!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 t="e">
        <f t="shared" si="1"/>
        <v>#DIV/0!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 t="e">
        <f t="shared" si="1"/>
        <v>#DIV/0!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 t="e">
        <f t="shared" si="1"/>
        <v>#DIV/0!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 t="e">
        <f t="shared" si="1"/>
        <v>#DIV/0!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 t="e">
        <f t="shared" si="1"/>
        <v>#DIV/0!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 t="e">
        <f t="shared" si="1"/>
        <v>#DIV/0!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 t="e">
        <f t="shared" si="1"/>
        <v>#DIV/0!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 t="e">
        <f t="shared" si="1"/>
        <v>#DIV/0!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 t="e">
        <f t="shared" si="1"/>
        <v>#DIV/0!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 t="e">
        <f t="shared" si="1"/>
        <v>#DIV/0!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 t="e">
        <f t="shared" si="1"/>
        <v>#DIV/0!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 t="e">
        <f t="shared" si="1"/>
        <v>#DIV/0!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 t="e">
        <f t="shared" si="1"/>
        <v>#DIV/0!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 t="e">
        <f t="shared" si="1"/>
        <v>#DIV/0!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 t="e">
        <f t="shared" si="1"/>
        <v>#DIV/0!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 t="e">
        <f t="shared" si="1"/>
        <v>#DIV/0!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 t="e">
        <f t="shared" si="1"/>
        <v>#DIV/0!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 t="e">
        <f t="shared" si="1"/>
        <v>#DIV/0!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 t="e">
        <f t="shared" si="1"/>
        <v>#DIV/0!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 t="e">
        <f t="shared" si="1"/>
        <v>#DIV/0!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 t="e">
        <f t="shared" si="1"/>
        <v>#DIV/0!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 t="e">
        <f t="shared" si="1"/>
        <v>#DIV/0!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 t="e">
        <f t="shared" si="1"/>
        <v>#DIV/0!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 t="e">
        <f t="shared" si="1"/>
        <v>#DIV/0!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 t="e">
        <f t="shared" si="1"/>
        <v>#DIV/0!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 t="e">
        <f t="shared" si="1"/>
        <v>#DIV/0!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 t="e">
        <f t="shared" si="1"/>
        <v>#DIV/0!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 t="e">
        <f t="shared" si="1"/>
        <v>#DIV/0!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 t="e">
        <f t="shared" si="1"/>
        <v>#DIV/0!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 t="e">
        <f t="shared" si="1"/>
        <v>#DIV/0!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 t="e">
        <f t="shared" si="1"/>
        <v>#DIV/0!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 t="e">
        <f t="shared" si="1"/>
        <v>#DIV/0!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 t="e">
        <f t="shared" si="1"/>
        <v>#DIV/0!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 t="e">
        <f t="shared" si="1"/>
        <v>#DIV/0!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 t="e">
        <f t="shared" si="1"/>
        <v>#DIV/0!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 t="e">
        <f t="shared" si="1"/>
        <v>#DIV/0!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 t="e">
        <f t="shared" si="1"/>
        <v>#DIV/0!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 t="e">
        <f t="shared" si="1"/>
        <v>#DIV/0!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 t="e">
        <f t="shared" si="1"/>
        <v>#DIV/0!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 t="e">
        <f t="shared" si="1"/>
        <v>#DIV/0!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 t="e">
        <f t="shared" si="1"/>
        <v>#DIV/0!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 t="e">
        <f t="shared" si="1"/>
        <v>#DIV/0!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 t="e">
        <f t="shared" si="1"/>
        <v>#DIV/0!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 t="e">
        <f t="shared" si="1"/>
        <v>#DIV/0!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 t="e">
        <f t="shared" si="1"/>
        <v>#DIV/0!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 t="e">
        <f t="shared" si="1"/>
        <v>#DIV/0!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4" t="str">
        <f>ESF!A1</f>
        <v>DIF DEL MUNICIPIO CIUDAD MANUEL DOBLADO 2022</v>
      </c>
      <c r="B1" s="164"/>
      <c r="C1" s="164"/>
      <c r="D1" s="49" t="s">
        <v>179</v>
      </c>
      <c r="E1" s="50">
        <f>'Notas a los Edos Financieros'!D1</f>
        <v>2022</v>
      </c>
    </row>
    <row r="2" spans="1:5" ht="18.95" customHeight="1" x14ac:dyDescent="0.2">
      <c r="A2" s="164" t="s">
        <v>454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2022 AL 30 DE JUNIO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284034.3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564200.26</v>
      </c>
    </row>
    <row r="15" spans="1:5" x14ac:dyDescent="0.2">
      <c r="A15" s="55">
        <v>3220</v>
      </c>
      <c r="B15" s="51" t="s">
        <v>459</v>
      </c>
      <c r="C15" s="56">
        <v>-522380.41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4" t="str">
        <f>ESF!A1</f>
        <v>DIF DEL MUNICIPIO CIUDAD MANUEL DOBLADO 2022</v>
      </c>
      <c r="B1" s="164"/>
      <c r="C1" s="164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4" t="s">
        <v>472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4" t="str">
        <f>ESF!A3</f>
        <v>CORRESPONDIENTE DEL 01 DE ENERO DEL 2022 AL 30 DE JUNIO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97512.4</v>
      </c>
      <c r="D8" s="56">
        <v>91512.4</v>
      </c>
    </row>
    <row r="9" spans="1:5" x14ac:dyDescent="0.2">
      <c r="A9" s="55">
        <v>1112</v>
      </c>
      <c r="B9" s="51" t="s">
        <v>474</v>
      </c>
      <c r="C9" s="56">
        <v>73663.100000000006</v>
      </c>
      <c r="D9" s="56">
        <v>-507706.39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171175.5</v>
      </c>
      <c r="D15" s="124">
        <f>SUM(D8:D14)</f>
        <v>-416193.99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759423.65</v>
      </c>
      <c r="D28" s="124">
        <f>SUM(D29:D36)</f>
        <v>1100.8399999999999</v>
      </c>
    </row>
    <row r="29" spans="1:4" x14ac:dyDescent="0.2">
      <c r="A29" s="55">
        <v>1241</v>
      </c>
      <c r="B29" s="51" t="s">
        <v>224</v>
      </c>
      <c r="C29" s="56">
        <v>201304.8</v>
      </c>
      <c r="D29" s="56">
        <v>1100.8399999999999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10481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478505.48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69132.37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0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759423.65</v>
      </c>
      <c r="D43" s="124">
        <f>D20+D28+D37</f>
        <v>1100.8399999999999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564200.26</v>
      </c>
      <c r="D47" s="124">
        <v>237049.75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15.68</v>
      </c>
      <c r="D102" s="155">
        <f>D103+D125</f>
        <v>5.07</v>
      </c>
    </row>
    <row r="103" spans="1:4" x14ac:dyDescent="0.2">
      <c r="A103" s="154">
        <v>4300</v>
      </c>
      <c r="B103" s="156" t="s">
        <v>329</v>
      </c>
      <c r="C103" s="155">
        <f>C104+C107+C113+C115+C117</f>
        <v>15.68</v>
      </c>
      <c r="D103" s="155">
        <f>D104+D107+D113+D115+D117</f>
        <v>5.07</v>
      </c>
    </row>
    <row r="104" spans="1:4" x14ac:dyDescent="0.2">
      <c r="A104" s="154">
        <v>4310</v>
      </c>
      <c r="B104" s="156" t="s">
        <v>330</v>
      </c>
      <c r="C104" s="155">
        <f>C105+C106</f>
        <v>15.68</v>
      </c>
      <c r="D104" s="155">
        <f>D105+D106</f>
        <v>5.07</v>
      </c>
    </row>
    <row r="105" spans="1:4" x14ac:dyDescent="0.2">
      <c r="A105" s="152">
        <v>4311</v>
      </c>
      <c r="B105" s="157" t="s">
        <v>508</v>
      </c>
      <c r="C105" s="153">
        <v>15.68</v>
      </c>
      <c r="D105" s="153">
        <v>5.07</v>
      </c>
    </row>
    <row r="106" spans="1:4" x14ac:dyDescent="0.2">
      <c r="A106" s="152">
        <v>4319</v>
      </c>
      <c r="B106" s="157" t="s">
        <v>331</v>
      </c>
      <c r="C106" s="153">
        <v>0</v>
      </c>
      <c r="D106" s="153">
        <v>0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564184.57999999996</v>
      </c>
      <c r="D135" s="124">
        <f>D47+D48-D102</f>
        <v>237044.68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2020-02-04T18:43:53Z</cp:lastPrinted>
  <dcterms:created xsi:type="dcterms:W3CDTF">2012-12-11T20:36:24Z</dcterms:created>
  <dcterms:modified xsi:type="dcterms:W3CDTF">2022-07-06T19:35:45Z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